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<sst xmlns="http://schemas.openxmlformats.org/spreadsheetml/2006/main" count="89" uniqueCount="57">
  <si>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</si>
  <si>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</si>
  <si>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</si>
  <si>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</si>
  <si>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</si>
  <si>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</si>
  <si>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</si>
  <si>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</si>
  <si>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</si>
  <si>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</si>
  <si>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</si>
  <si>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</si>
  <si>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</si>
  <si>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</si>
  <si>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</si>
  <si>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</si>
  <si>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</si>
  <si>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</si>
  <si>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</si>
  <si>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</si>
  <si>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</si>
  <si>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</si>
  <si>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</si>
  <si>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</si>
  <si>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</si>
  <si>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</si>
  <si>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</si>
  <si>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</si>
  <si>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</si>
  <si>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</si>
  <si>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</si>
  <si>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</si>
  <si>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</si>
  <si>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</si>
  <si>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</si>
  <si>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</si>
  <si>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</si>
  <si>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</si>
  <si>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</si>
  <si>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</si>
  <si>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</si>
  <si>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</si>
  <si>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</si>
  <si>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</si>
  <si>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</si>
  <si>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</si>
  <si>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</si>
  <si>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</si>
  <si>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</si>
  <si>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</si>
  <si>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</si>
  <si>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</si>
  <si>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SORINA CARMEN GRAMA </t>
  </si>
  <si>
    <t xml:space="preserve">GEANINA MARINA IANC </t>
  </si>
  <si>
    <t xml:space="preserve">  Svetlana Ionela  Henț  </t>
  </si>
  <si>
    <t>La data: 31.12.2023</t>
  </si>
  <si>
    <t>TRIMESTRUL IV / an / 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</si>
</sst>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  <numFmt numFmtId="192" formatCode="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top"/>
    </xf>
    <xf numFmtId="3" fontId="5" fillId="37" borderId="10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3 2 2" xfId="54"/>
    <cellStyle name="Normal 4" xfId="55"/>
    <cellStyle name="Normal 5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46"/>
  <sheetViews>
    <sheetView tabSelected="1" zoomScale="98" zoomScaleNormal="98" workbookViewId="0" topLeftCell="A1">
      <selection activeCell="D25" sqref="D25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7" width="10.14062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5.75">
      <c r="A1" s="55" t="s">
        <v>41</v>
      </c>
      <c r="B1" s="1"/>
      <c r="C1" s="41"/>
      <c r="D1" s="2"/>
      <c r="E1" s="2"/>
      <c r="F1" s="2"/>
      <c r="G1" s="41"/>
      <c r="H1" s="41"/>
      <c r="I1" s="41"/>
      <c r="J1" s="80" t="s">
        <v>55</v>
      </c>
      <c r="K1" s="42"/>
      <c r="L1" s="41"/>
      <c r="M1" s="45" t="s">
        <v>27</v>
      </c>
      <c r="N1" s="41"/>
      <c r="O1" s="88"/>
      <c r="P1" s="88"/>
    </row>
    <row r="2" spans="1:16" s="3" customFormat="1" ht="15.75">
      <c r="A2" s="46"/>
      <c r="B2" s="1"/>
      <c r="C2" s="41"/>
      <c r="D2" s="61" t="s">
        <v>56</v>
      </c>
      <c r="E2" s="2"/>
      <c r="G2" s="41"/>
      <c r="H2" s="41"/>
      <c r="I2" s="41"/>
      <c r="J2" s="40"/>
      <c r="K2" s="42"/>
      <c r="L2" s="41"/>
      <c r="M2" s="43"/>
      <c r="N2" s="1"/>
      <c r="O2" s="53"/>
      <c r="P2" s="53"/>
    </row>
    <row r="3" spans="1:16" s="3" customFormat="1" ht="19.5" customHeight="1">
      <c r="A3" s="1"/>
      <c r="B3" s="1"/>
      <c r="C3" s="90" t="s">
        <v>44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ht="24" customHeight="1">
      <c r="A4" s="60"/>
      <c r="B4" s="60"/>
      <c r="C4" s="59" t="s">
        <v>20</v>
      </c>
      <c r="D4" s="44" t="s">
        <v>45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66"/>
    </row>
    <row r="5" spans="1:20" s="34" customFormat="1" ht="24" customHeight="1">
      <c r="A5" s="92" t="s">
        <v>40</v>
      </c>
      <c r="B5" s="92" t="s">
        <v>24</v>
      </c>
      <c r="C5" s="85" t="s">
        <v>6</v>
      </c>
      <c r="D5" s="85" t="s">
        <v>25</v>
      </c>
      <c r="E5" s="56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38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9" t="s">
        <v>6</v>
      </c>
      <c r="Q5" s="51"/>
      <c r="R5" s="67" t="s">
        <v>35</v>
      </c>
      <c r="S5" s="67" t="s">
        <v>36</v>
      </c>
      <c r="T5" s="67" t="s">
        <v>37</v>
      </c>
    </row>
    <row r="6" spans="1:17" s="34" customFormat="1" ht="11.25">
      <c r="A6" s="92"/>
      <c r="B6" s="92"/>
      <c r="C6" s="85"/>
      <c r="D6" s="85"/>
      <c r="E6" s="56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9"/>
      <c r="Q6" s="51"/>
    </row>
    <row r="7" spans="1:17" s="34" customFormat="1" ht="11.25">
      <c r="A7" s="92"/>
      <c r="B7" s="92"/>
      <c r="C7" s="85"/>
      <c r="D7" s="85"/>
      <c r="E7" s="57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8">
        <v>11</v>
      </c>
      <c r="Q7" s="51"/>
    </row>
    <row r="8" spans="1:25" s="34" customFormat="1" ht="25.5" customHeight="1">
      <c r="A8" s="37" t="s">
        <v>46</v>
      </c>
      <c r="B8" s="32">
        <v>1</v>
      </c>
      <c r="C8" s="31" t="s">
        <v>48</v>
      </c>
      <c r="D8" s="86" t="s">
        <v>7</v>
      </c>
      <c r="E8" s="87"/>
      <c r="F8" s="33">
        <f aca="true" t="shared" si="0" ref="F8:P8">SUM(F9+F10)</f>
        <v>335</v>
      </c>
      <c r="G8" s="33">
        <f t="shared" si="0"/>
        <v>524</v>
      </c>
      <c r="H8" s="33">
        <f t="shared" si="0"/>
        <v>95</v>
      </c>
      <c r="I8" s="33">
        <f t="shared" si="0"/>
        <v>70</v>
      </c>
      <c r="J8" s="33">
        <f t="shared" si="0"/>
        <v>17</v>
      </c>
      <c r="K8" s="33">
        <f t="shared" si="0"/>
        <v>31</v>
      </c>
      <c r="L8" s="33">
        <f t="shared" si="0"/>
        <v>32</v>
      </c>
      <c r="M8" s="33">
        <f t="shared" si="0"/>
        <v>11</v>
      </c>
      <c r="N8" s="33">
        <f t="shared" si="0"/>
        <v>8</v>
      </c>
      <c r="O8" s="33">
        <f t="shared" si="0"/>
        <v>0</v>
      </c>
      <c r="P8" s="33">
        <f t="shared" si="0"/>
        <v>1123</v>
      </c>
      <c r="Q8" s="51"/>
      <c r="R8" s="67" t="e">
        <f>IF(,P8=#REF!,P8=#REF!)</f>
        <v>#REF!</v>
      </c>
      <c r="S8" s="67" t="e">
        <f>IF(,P9=#REF!,P9=#REF!)</f>
        <v>#REF!</v>
      </c>
      <c r="T8" s="67" t="e">
        <f>IF(,P10=#REF!,P10=#REF!)</f>
        <v>#REF!</v>
      </c>
      <c r="Y8" s="50"/>
    </row>
    <row r="9" spans="1:17" ht="11.25">
      <c r="A9" s="38"/>
      <c r="B9" s="26"/>
      <c r="C9" s="54"/>
      <c r="D9" s="83"/>
      <c r="E9" s="8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52"/>
    </row>
    <row r="10" spans="1:17" ht="14.25" customHeight="1">
      <c r="A10" s="39" t="str">
        <f>$A$8</f>
        <v>HD</v>
      </c>
      <c r="B10" s="62">
        <v>3</v>
      </c>
      <c r="C10" s="31" t="s">
        <v>11</v>
      </c>
      <c r="D10" s="83" t="s">
        <v>14</v>
      </c>
      <c r="E10" s="84"/>
      <c r="F10" s="19">
        <f>SUM(F16)</f>
        <v>335</v>
      </c>
      <c r="G10" s="19">
        <f aca="true" t="shared" si="1" ref="G10:P10">SUM(G16)</f>
        <v>524</v>
      </c>
      <c r="H10" s="19">
        <f t="shared" si="1"/>
        <v>95</v>
      </c>
      <c r="I10" s="19">
        <f t="shared" si="1"/>
        <v>70</v>
      </c>
      <c r="J10" s="19">
        <f t="shared" si="1"/>
        <v>17</v>
      </c>
      <c r="K10" s="19">
        <f t="shared" si="1"/>
        <v>31</v>
      </c>
      <c r="L10" s="19">
        <f t="shared" si="1"/>
        <v>32</v>
      </c>
      <c r="M10" s="19">
        <f t="shared" si="1"/>
        <v>11</v>
      </c>
      <c r="N10" s="19">
        <f t="shared" si="1"/>
        <v>8</v>
      </c>
      <c r="O10" s="19">
        <f t="shared" si="1"/>
        <v>0</v>
      </c>
      <c r="P10" s="19">
        <f t="shared" si="1"/>
        <v>1123</v>
      </c>
      <c r="Q10" s="52"/>
    </row>
    <row r="11" spans="1:16" s="7" customFormat="1" ht="12">
      <c r="A11" s="49" t="s">
        <v>39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9">
        <v>50</v>
      </c>
      <c r="G12" s="79">
        <v>64</v>
      </c>
      <c r="H12" s="79">
        <v>0</v>
      </c>
      <c r="I12" s="79">
        <v>19</v>
      </c>
      <c r="J12" s="79">
        <v>1</v>
      </c>
      <c r="K12" s="79">
        <v>3</v>
      </c>
      <c r="L12" s="79">
        <v>5</v>
      </c>
      <c r="M12" s="79">
        <v>7</v>
      </c>
      <c r="N12" s="79">
        <v>1</v>
      </c>
      <c r="O12" s="79">
        <v>0</v>
      </c>
      <c r="P12" s="19">
        <f>SUM(F12:O12)</f>
        <v>150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9">
        <v>180</v>
      </c>
      <c r="G13" s="79">
        <v>379</v>
      </c>
      <c r="H13" s="79">
        <v>86</v>
      </c>
      <c r="I13" s="79">
        <v>36</v>
      </c>
      <c r="J13" s="79">
        <v>9</v>
      </c>
      <c r="K13" s="79">
        <v>24</v>
      </c>
      <c r="L13" s="79">
        <v>25</v>
      </c>
      <c r="M13" s="79">
        <v>3</v>
      </c>
      <c r="N13" s="79">
        <v>6</v>
      </c>
      <c r="O13" s="79">
        <v>0</v>
      </c>
      <c r="P13" s="19">
        <f>SUM(F13:O13)</f>
        <v>748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9">
        <v>80</v>
      </c>
      <c r="G14" s="79">
        <v>70</v>
      </c>
      <c r="H14" s="79">
        <v>8</v>
      </c>
      <c r="I14" s="79">
        <v>12</v>
      </c>
      <c r="J14" s="79">
        <v>5</v>
      </c>
      <c r="K14" s="79">
        <v>3</v>
      </c>
      <c r="L14" s="79">
        <v>2</v>
      </c>
      <c r="M14" s="79">
        <v>0</v>
      </c>
      <c r="N14" s="79">
        <v>1</v>
      </c>
      <c r="O14" s="79">
        <v>0</v>
      </c>
      <c r="P14" s="19">
        <f>SUM(F14:O14)</f>
        <v>181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9">
        <v>25</v>
      </c>
      <c r="G15" s="79">
        <v>11</v>
      </c>
      <c r="H15" s="79">
        <v>1</v>
      </c>
      <c r="I15" s="79">
        <v>3</v>
      </c>
      <c r="J15" s="79">
        <v>2</v>
      </c>
      <c r="K15" s="79">
        <v>1</v>
      </c>
      <c r="L15" s="79">
        <v>0</v>
      </c>
      <c r="M15" s="79">
        <v>1</v>
      </c>
      <c r="N15" s="79">
        <v>0</v>
      </c>
      <c r="O15" s="79">
        <v>0</v>
      </c>
      <c r="P15" s="19">
        <f>SUM(F15:O15)</f>
        <v>44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335</v>
      </c>
      <c r="G16" s="19">
        <f aca="true" t="shared" si="2" ref="G16:P16">SUM(G12:G15)</f>
        <v>524</v>
      </c>
      <c r="H16" s="19">
        <f t="shared" si="2"/>
        <v>95</v>
      </c>
      <c r="I16" s="19">
        <f t="shared" si="2"/>
        <v>70</v>
      </c>
      <c r="J16" s="19">
        <f t="shared" si="2"/>
        <v>17</v>
      </c>
      <c r="K16" s="19">
        <f t="shared" si="2"/>
        <v>31</v>
      </c>
      <c r="L16" s="19">
        <f t="shared" si="2"/>
        <v>32</v>
      </c>
      <c r="M16" s="19">
        <f t="shared" si="2"/>
        <v>11</v>
      </c>
      <c r="N16" s="19">
        <f t="shared" si="2"/>
        <v>8</v>
      </c>
      <c r="O16" s="19">
        <f t="shared" si="2"/>
        <v>0</v>
      </c>
      <c r="P16" s="19">
        <f t="shared" si="2"/>
        <v>1123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50</v>
      </c>
      <c r="G19" s="19">
        <f aca="true" t="shared" si="4" ref="G19:O19">SUM(G12)</f>
        <v>64</v>
      </c>
      <c r="H19" s="19">
        <f t="shared" si="4"/>
        <v>0</v>
      </c>
      <c r="I19" s="19">
        <f t="shared" si="4"/>
        <v>19</v>
      </c>
      <c r="J19" s="19">
        <f t="shared" si="4"/>
        <v>1</v>
      </c>
      <c r="K19" s="19">
        <f t="shared" si="4"/>
        <v>3</v>
      </c>
      <c r="L19" s="19">
        <f t="shared" si="4"/>
        <v>5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150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180</v>
      </c>
      <c r="G21" s="19">
        <f aca="true" t="shared" si="5" ref="G21:O21">SUM(G13)</f>
        <v>379</v>
      </c>
      <c r="H21" s="19">
        <f t="shared" si="5"/>
        <v>86</v>
      </c>
      <c r="I21" s="19">
        <f t="shared" si="5"/>
        <v>36</v>
      </c>
      <c r="J21" s="19">
        <f t="shared" si="5"/>
        <v>9</v>
      </c>
      <c r="K21" s="19">
        <f t="shared" si="5"/>
        <v>24</v>
      </c>
      <c r="L21" s="19">
        <f t="shared" si="5"/>
        <v>25</v>
      </c>
      <c r="M21" s="19">
        <f t="shared" si="5"/>
        <v>3</v>
      </c>
      <c r="N21" s="19">
        <f t="shared" si="5"/>
        <v>6</v>
      </c>
      <c r="O21" s="19">
        <f t="shared" si="5"/>
        <v>0</v>
      </c>
      <c r="P21" s="19">
        <f>SUM(P13)</f>
        <v>748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80</v>
      </c>
      <c r="G23" s="19">
        <f aca="true" t="shared" si="6" ref="G23:O23">SUM(G14)</f>
        <v>70</v>
      </c>
      <c r="H23" s="19">
        <f t="shared" si="6"/>
        <v>8</v>
      </c>
      <c r="I23" s="19">
        <f t="shared" si="6"/>
        <v>12</v>
      </c>
      <c r="J23" s="19">
        <f t="shared" si="6"/>
        <v>5</v>
      </c>
      <c r="K23" s="19">
        <f t="shared" si="6"/>
        <v>3</v>
      </c>
      <c r="L23" s="19">
        <f t="shared" si="6"/>
        <v>2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181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25</v>
      </c>
      <c r="G25" s="19">
        <f aca="true" t="shared" si="7" ref="G25:O25">SUM(G15)</f>
        <v>11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44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335</v>
      </c>
      <c r="G27" s="30">
        <f aca="true" t="shared" si="8" ref="G27:P27">SUM(G19+G21+G23+G25)</f>
        <v>524</v>
      </c>
      <c r="H27" s="30">
        <f t="shared" si="8"/>
        <v>95</v>
      </c>
      <c r="I27" s="30">
        <f t="shared" si="8"/>
        <v>70</v>
      </c>
      <c r="J27" s="30">
        <f t="shared" si="8"/>
        <v>17</v>
      </c>
      <c r="K27" s="30">
        <f t="shared" si="8"/>
        <v>31</v>
      </c>
      <c r="L27" s="30">
        <f t="shared" si="8"/>
        <v>32</v>
      </c>
      <c r="M27" s="30">
        <f t="shared" si="8"/>
        <v>11</v>
      </c>
      <c r="N27" s="30">
        <f>SUM(N19+N21+N23+N25)</f>
        <v>8</v>
      </c>
      <c r="O27" s="30">
        <f t="shared" si="8"/>
        <v>0</v>
      </c>
      <c r="P27" s="30">
        <f t="shared" si="8"/>
        <v>1123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8" t="s">
        <v>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4" customFormat="1" ht="15.75">
      <c r="A35" s="63" t="s">
        <v>42</v>
      </c>
      <c r="C35" s="63" t="s">
        <v>43</v>
      </c>
      <c r="P35" s="65"/>
    </row>
    <row r="37" spans="3:35" ht="12.75" customHeight="1">
      <c r="C37" s="69"/>
      <c r="D37" s="69"/>
      <c r="E37" s="69"/>
      <c r="F37" s="69"/>
      <c r="G37" s="82" t="s">
        <v>49</v>
      </c>
      <c r="H37" s="82"/>
      <c r="I37" s="82"/>
      <c r="J37" s="82"/>
      <c r="K37" s="71"/>
      <c r="L37" s="71"/>
      <c r="M37" s="71"/>
      <c r="N37" s="71"/>
      <c r="O37" s="71"/>
      <c r="P37" s="71"/>
      <c r="Q37" s="71"/>
      <c r="R37" s="71"/>
      <c r="S37" s="72"/>
      <c r="T37" s="72"/>
      <c r="U37" s="72"/>
      <c r="V37" s="72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3:35" ht="12.75" customHeight="1">
      <c r="C38" s="69"/>
      <c r="D38" s="69"/>
      <c r="E38" s="69"/>
      <c r="F38" s="69"/>
      <c r="G38" s="82" t="s">
        <v>53</v>
      </c>
      <c r="H38" s="82"/>
      <c r="I38" s="82"/>
      <c r="J38" s="82"/>
      <c r="K38" s="81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2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3:35" ht="12.75">
      <c r="C39" s="69"/>
      <c r="D39" s="69"/>
      <c r="E39" s="69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/>
    </row>
    <row r="40" spans="3:35" ht="12.75">
      <c r="C40" s="69"/>
      <c r="D40" s="69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/>
    </row>
    <row r="41" spans="3:35" ht="12.75">
      <c r="C41" s="69"/>
      <c r="D41" s="69"/>
      <c r="E41" s="69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/>
    </row>
    <row r="42" spans="3:35" ht="12.75" customHeight="1">
      <c r="C42" s="69"/>
      <c r="D42" s="93" t="s">
        <v>47</v>
      </c>
      <c r="E42" s="93"/>
      <c r="F42" s="93"/>
      <c r="G42" s="93"/>
      <c r="L42" s="73"/>
      <c r="M42" s="73"/>
      <c r="N42" s="70"/>
      <c r="O42" s="74"/>
      <c r="P42" s="74"/>
      <c r="Q42" s="70"/>
      <c r="R42" s="70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69"/>
      <c r="AE42" s="69"/>
      <c r="AF42" s="69"/>
      <c r="AG42" s="69"/>
      <c r="AH42" s="69"/>
      <c r="AI42"/>
    </row>
    <row r="43" spans="3:35" ht="12.75" customHeight="1">
      <c r="C43" s="69"/>
      <c r="D43" s="91" t="s">
        <v>52</v>
      </c>
      <c r="E43" s="91"/>
      <c r="F43" s="91"/>
      <c r="G43" s="91"/>
      <c r="H43" s="71"/>
      <c r="L43" s="70"/>
      <c r="M43" s="70"/>
      <c r="N43" s="70"/>
      <c r="O43" s="74"/>
      <c r="P43" s="74"/>
      <c r="Q43" s="70"/>
      <c r="R43" s="70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69"/>
      <c r="AE43" s="69"/>
      <c r="AF43" s="69"/>
      <c r="AG43" s="69"/>
      <c r="AH43" s="69"/>
      <c r="AI43"/>
    </row>
    <row r="44" spans="3:33" ht="12.75">
      <c r="C44" s="69"/>
      <c r="D44" s="69"/>
      <c r="E44" s="69"/>
      <c r="F44" s="69"/>
      <c r="G44" s="70"/>
      <c r="H44" s="70"/>
      <c r="I44" s="70"/>
      <c r="J44" s="70" t="s">
        <v>50</v>
      </c>
      <c r="K44" s="70"/>
      <c r="L44" s="76"/>
      <c r="M44" s="70"/>
      <c r="N44" s="76"/>
      <c r="O44" s="70"/>
      <c r="P44" s="70"/>
      <c r="Q44" s="75"/>
      <c r="R44" s="75"/>
      <c r="S44" s="75"/>
      <c r="T44" s="75"/>
      <c r="U44" s="75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9:15" ht="12.75">
      <c r="I45" s="3" t="s">
        <v>51</v>
      </c>
      <c r="J45" s="4"/>
      <c r="O45" s="18"/>
    </row>
    <row r="46" spans="12:13" ht="12.75">
      <c r="L46" s="3" t="s">
        <v>54</v>
      </c>
      <c r="M46" s="3"/>
    </row>
  </sheetData>
  <sheetProtection/>
  <mergeCells count="14">
    <mergeCell ref="D43:G43"/>
    <mergeCell ref="C5:C7"/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2024-01-31T10:22:36Z</cp:lastPrinted>
  <dcterms:created xsi:type="dcterms:W3CDTF">2001-06-25T11:39:49Z</dcterms:created>
  <dcterms:modified xsi:type="dcterms:W3CDTF">2024-05-16T12:40:54Z</dcterms:modified>
  <cp:category/>
  <cp:version/>
  <cp:contentType/>
  <cp:contentStatus/>
</cp:coreProperties>
</file>